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<sst xmlns="http://schemas.openxmlformats.org/spreadsheetml/2006/main" count="45" uniqueCount="45">
  <si>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</si>
  <si>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кол-во</t>
  </si>
  <si>
    <t>цена</t>
  </si>
  <si>
    <t>сумма</t>
  </si>
  <si>
    <t>И.В. Глушко</t>
  </si>
  <si>
    <t>Заказ на проведение корпоративного мероприятия</t>
  </si>
  <si>
    <t>ВСЕГО:</t>
  </si>
  <si>
    <t>Компания :  АО "Газпром газораспределение Краснодар"</t>
  </si>
  <si>
    <t>Количество:      150 чел</t>
  </si>
  <si>
    <t>Наименование</t>
  </si>
  <si>
    <t>выход</t>
  </si>
  <si>
    <t>Итого :</t>
  </si>
  <si>
    <t xml:space="preserve">Заместитель генерального директора по общим вопросам  АО "Газпром газораспределение Краснодар"                       </t>
  </si>
  <si>
    <t>Приложение №1</t>
  </si>
  <si>
    <t>Дата:  02.09.2016г</t>
  </si>
  <si>
    <t>Время начала :    18 часов</t>
  </si>
  <si>
    <t>Место проведения: банкетный зал "Орбита"</t>
  </si>
  <si>
    <t>Название номера</t>
  </si>
  <si>
    <t>Описание</t>
  </si>
  <si>
    <t>Стоимость (руб.)</t>
  </si>
  <si>
    <t>1</t>
  </si>
  <si>
    <t>Звукорежиссер всего мероприятия. Поддержка программы ведущих, выступлений всех артистов, муз. заставки, танцевальная программа и т.д. Время работы 16.00-22.00</t>
  </si>
  <si>
    <t>2</t>
  </si>
  <si>
    <t>Управление всем видеопотоком: видеофильмы, слайдшоу, интерактивные конкурсы ведущих и викторины на проекционном экране и т.д. Время работы 16.00-22.00</t>
  </si>
  <si>
    <t>3</t>
  </si>
  <si>
    <t>Репортажная фотосъемка всего мероприятия. Обработка и ретушь всех материалов, запись фото на диск. Время работы 16.00-21.00</t>
  </si>
  <si>
    <t>4</t>
  </si>
  <si>
    <t>Координация программы на всех этапах мероприятия. Время работы 16.00-21.00</t>
  </si>
  <si>
    <t>5</t>
  </si>
  <si>
    <t>Квалифицированные технические сотрудники. Инсталляция оборудования, решение всех тех. вопросов. Время работы 16.00-22.00</t>
  </si>
  <si>
    <t>Стилизованное оформление</t>
  </si>
  <si>
    <t>Тематический баннер "THE BEST CUP 2016" на металлической конструкции, специальная подставка с подсветкой под КУБОК, комплект мобильного звукового оборудования для муз. оформления фотозоны</t>
  </si>
  <si>
    <t>6</t>
  </si>
  <si>
    <t>Стилизованные ведущие в импозантных сценических костюмах, ведение мероприятия, конкурсная программа. Время работы 16.00-21.00</t>
  </si>
  <si>
    <t>7</t>
  </si>
  <si>
    <t xml:space="preserve">Музыкальное сопровождение программы праздника, танцевальные блоки. Живой звук, оригинальные lounge-version известных мировых хитов. Время работы 16.00-20.00 </t>
  </si>
  <si>
    <t>ИТОГО:</t>
  </si>
  <si>
    <t>DJ (1 чел)</t>
  </si>
  <si>
    <t>Видеорежиссер (1 чел)</t>
  </si>
  <si>
    <t>Фотосъемка (1 чел)</t>
  </si>
  <si>
    <t>Координатор (1 чел)</t>
  </si>
  <si>
    <t>Тех. Служба (2 чел)</t>
  </si>
  <si>
    <t>Ведущие (2 чел)</t>
  </si>
  <si>
    <t>Музыкальная группа "Clubnik@-Band" (4 чел)</t>
  </si>
  <si>
    <t>к договору №____________________от _______________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</si>
</sst>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;[Red]\-#,##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;[Red]&quot;-&quot;#,##0"/>
    <numFmt numFmtId="180" formatCode="dd&quot;.&quot;mmm"/>
    <numFmt numFmtId="181" formatCode="#,##0.00[$руб.-419];[Red]&quot;-&quot;#,##0.00[$руб.-419]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&quot;р.&quot;"/>
  </numFmts>
  <fonts count="58">
    <font>
      <sz val="10"/>
      <name val="Arial"/>
      <family val="2"/>
    </font>
    <font>
      <sz val="10"/>
      <name val="Cambria"/>
      <family val="1"/>
    </font>
    <font>
      <sz val="12"/>
      <name val="Cambria"/>
      <family val="1"/>
    </font>
    <font>
      <b/>
      <sz val="14"/>
      <name val="Arial"/>
      <family val="2"/>
    </font>
    <font>
      <b/>
      <sz val="16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Helvetica"/>
      <family val="0"/>
    </font>
    <font>
      <sz val="9"/>
      <color indexed="8"/>
      <name val="Tahoma"/>
      <family val="2"/>
    </font>
    <font>
      <sz val="12"/>
      <color indexed="12"/>
      <name val="Helvetica Neue"/>
      <family val="0"/>
    </font>
    <font>
      <sz val="10"/>
      <name val="Helvetica Neue"/>
      <family val="0"/>
    </font>
    <font>
      <sz val="9"/>
      <name val="Helvetica"/>
      <family val="0"/>
    </font>
    <font>
      <b/>
      <sz val="9"/>
      <color indexed="8"/>
      <name val="Helvetica"/>
      <family val="0"/>
    </font>
    <font>
      <b/>
      <sz val="9"/>
      <name val="Helvetica"/>
      <family val="0"/>
    </font>
    <font>
      <b/>
      <i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>
      <alignment/>
      <protection/>
    </xf>
    <xf numFmtId="181" fontId="4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9" fillId="33" borderId="12" xfId="57" applyFont="1" applyFill="1" applyBorder="1" applyAlignment="1">
      <alignment horizontal="center"/>
      <protection/>
    </xf>
    <xf numFmtId="186" fontId="9" fillId="33" borderId="12" xfId="57" applyNumberFormat="1" applyFont="1" applyFill="1" applyBorder="1" applyAlignment="1">
      <alignment horizontal="center"/>
      <protection/>
    </xf>
    <xf numFmtId="186" fontId="9" fillId="33" borderId="13" xfId="57" applyNumberFormat="1" applyFont="1" applyFill="1" applyBorder="1" applyAlignment="1">
      <alignment horizontal="center"/>
      <protection/>
    </xf>
    <xf numFmtId="17" fontId="8" fillId="34" borderId="14" xfId="57" applyNumberFormat="1" applyFont="1" applyFill="1" applyBorder="1" applyAlignment="1">
      <alignment horizontal="left"/>
      <protection/>
    </xf>
    <xf numFmtId="0" fontId="8" fillId="34" borderId="14" xfId="57" applyFont="1" applyFill="1" applyBorder="1" applyAlignment="1">
      <alignment horizontal="left" wrapText="1"/>
      <protection/>
    </xf>
    <xf numFmtId="186" fontId="8" fillId="34" borderId="14" xfId="57" applyNumberFormat="1" applyFont="1" applyFill="1" applyBorder="1" applyAlignment="1">
      <alignment horizontal="center"/>
      <protection/>
    </xf>
    <xf numFmtId="0" fontId="8" fillId="34" borderId="14" xfId="57" applyNumberFormat="1" applyFont="1" applyFill="1" applyBorder="1" applyAlignment="1">
      <alignment horizontal="center"/>
      <protection/>
    </xf>
    <xf numFmtId="0" fontId="8" fillId="34" borderId="14" xfId="57" applyFont="1" applyFill="1" applyBorder="1" applyAlignment="1">
      <alignment horizontal="center"/>
      <protection/>
    </xf>
    <xf numFmtId="186" fontId="8" fillId="34" borderId="15" xfId="57" applyNumberFormat="1" applyFont="1" applyFill="1" applyBorder="1" applyAlignment="1">
      <alignment horizontal="center"/>
      <protection/>
    </xf>
    <xf numFmtId="0" fontId="8" fillId="34" borderId="15" xfId="57" applyFont="1" applyFill="1" applyBorder="1" applyAlignment="1">
      <alignment horizontal="center"/>
      <protection/>
    </xf>
    <xf numFmtId="0" fontId="9" fillId="33" borderId="16" xfId="57" applyFont="1" applyFill="1" applyBorder="1" applyAlignment="1">
      <alignment horizontal="center"/>
      <protection/>
    </xf>
    <xf numFmtId="0" fontId="8" fillId="34" borderId="17" xfId="57" applyFont="1" applyFill="1" applyBorder="1" applyAlignment="1">
      <alignment horizontal="left" wrapText="1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49" fontId="15" fillId="35" borderId="21" xfId="0" applyNumberFormat="1" applyFont="1" applyFill="1" applyBorder="1" applyAlignment="1">
      <alignment horizontal="left" vertical="center" wrapText="1"/>
    </xf>
    <xf numFmtId="49" fontId="15" fillId="35" borderId="14" xfId="0" applyNumberFormat="1" applyFont="1" applyFill="1" applyBorder="1" applyAlignment="1">
      <alignment horizontal="left" vertical="center" wrapText="1"/>
    </xf>
    <xf numFmtId="0" fontId="8" fillId="36" borderId="22" xfId="57" applyFont="1" applyFill="1" applyBorder="1" applyAlignment="1">
      <alignment horizontal="right"/>
      <protection/>
    </xf>
    <xf numFmtId="0" fontId="0" fillId="36" borderId="23" xfId="57" applyFill="1" applyBorder="1">
      <alignment/>
      <protection/>
    </xf>
    <xf numFmtId="0" fontId="8" fillId="36" borderId="24" xfId="57" applyFont="1" applyFill="1" applyBorder="1">
      <alignment/>
      <protection/>
    </xf>
    <xf numFmtId="186" fontId="8" fillId="36" borderId="24" xfId="57" applyNumberFormat="1" applyFont="1" applyFill="1" applyBorder="1">
      <alignment/>
      <protection/>
    </xf>
    <xf numFmtId="186" fontId="8" fillId="36" borderId="22" xfId="57" applyNumberFormat="1" applyFont="1" applyFill="1" applyBorder="1">
      <alignment/>
      <protection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26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49" fontId="10" fillId="35" borderId="28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49" fontId="10" fillId="35" borderId="30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49" fontId="10" fillId="35" borderId="31" xfId="0" applyNumberFormat="1" applyFont="1" applyFill="1" applyBorder="1" applyAlignment="1">
      <alignment horizontal="center" vertical="center" wrapText="1"/>
    </xf>
    <xf numFmtId="49" fontId="15" fillId="35" borderId="32" xfId="0" applyNumberFormat="1" applyFont="1" applyFill="1" applyBorder="1" applyAlignment="1">
      <alignment horizontal="left" vertical="center" wrapText="1"/>
    </xf>
    <xf numFmtId="3" fontId="14" fillId="0" borderId="33" xfId="0" applyNumberFormat="1" applyFont="1" applyBorder="1" applyAlignment="1">
      <alignment horizontal="center" vertical="center" wrapText="1"/>
    </xf>
    <xf numFmtId="0" fontId="13" fillId="36" borderId="34" xfId="0" applyNumberFormat="1" applyFont="1" applyFill="1" applyBorder="1" applyAlignment="1">
      <alignment vertical="top"/>
    </xf>
    <xf numFmtId="0" fontId="13" fillId="36" borderId="24" xfId="0" applyNumberFormat="1" applyFont="1" applyFill="1" applyBorder="1" applyAlignment="1">
      <alignment vertical="top"/>
    </xf>
    <xf numFmtId="3" fontId="17" fillId="36" borderId="35" xfId="0" applyNumberFormat="1" applyFont="1" applyFill="1" applyBorder="1" applyAlignment="1">
      <alignment vertical="top"/>
    </xf>
    <xf numFmtId="4" fontId="6" fillId="0" borderId="36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2" fillId="36" borderId="24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6" fillId="0" borderId="26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aygaz.local\Profiles\Profiles\e.dmitrieva\Desktop\&#1044;&#1077;&#1085;&#1100;%20&#1075;&#1072;&#1079;&#1086;&#1074;&#1080;&#1082;&#1072;\&#1048;&#1085;&#1090;&#1091;&#1088;&#1080;&#1089;&#1090;\&#1052;&#1077;&#1085;&#1102;\&#1084;&#1077;&#1085;&#1102;%20&#1076;&#1083;&#1103;%20&#1076;&#1086;&#1075;&#1086;&#1074;&#1086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B13" t="str">
            <v>Арбуз / дыня</v>
          </cell>
          <cell r="C13" t="str">
            <v>2кг</v>
          </cell>
          <cell r="D13">
            <v>10</v>
          </cell>
          <cell r="E13">
            <v>1000</v>
          </cell>
          <cell r="F13">
            <v>10000</v>
          </cell>
        </row>
        <row r="14">
          <cell r="B14" t="str">
            <v>Лимон</v>
          </cell>
          <cell r="C14" t="str">
            <v>50г</v>
          </cell>
          <cell r="D14">
            <v>40</v>
          </cell>
          <cell r="E14">
            <v>50</v>
          </cell>
          <cell r="F14">
            <v>2000</v>
          </cell>
        </row>
        <row r="15">
          <cell r="B15" t="str">
            <v>Семга с/с</v>
          </cell>
          <cell r="C15" t="str">
            <v>50г</v>
          </cell>
          <cell r="D15">
            <v>50</v>
          </cell>
          <cell r="E15">
            <v>300</v>
          </cell>
          <cell r="F15">
            <v>15000</v>
          </cell>
        </row>
        <row r="16">
          <cell r="B16" t="str">
            <v>Сельдь с отварным картофелем</v>
          </cell>
          <cell r="C16" t="str">
            <v>70/70</v>
          </cell>
          <cell r="D16">
            <v>30</v>
          </cell>
          <cell r="E16">
            <v>200</v>
          </cell>
          <cell r="F16">
            <v>6000</v>
          </cell>
        </row>
        <row r="17">
          <cell r="B17" t="str">
            <v>Рулеты из южных баклажан</v>
          </cell>
          <cell r="C17" t="str">
            <v>250г</v>
          </cell>
          <cell r="D17">
            <v>30</v>
          </cell>
          <cell r="E17">
            <v>300</v>
          </cell>
          <cell r="F17">
            <v>9000</v>
          </cell>
        </row>
        <row r="18">
          <cell r="B18" t="str">
            <v>Рулеты из пшеничных блинчиков с начинкой из дальневосточной кеты молодого сыра и укропом</v>
          </cell>
          <cell r="C18" t="str">
            <v>150г</v>
          </cell>
          <cell r="D18">
            <v>30</v>
          </cell>
          <cell r="E18">
            <v>350</v>
          </cell>
          <cell r="F18">
            <v>10500</v>
          </cell>
        </row>
        <row r="19">
          <cell r="B19" t="str">
            <v>Капрезе с моцареллой</v>
          </cell>
          <cell r="C19" t="str">
            <v>200г</v>
          </cell>
          <cell r="D19">
            <v>30</v>
          </cell>
          <cell r="E19">
            <v>450</v>
          </cell>
          <cell r="F19">
            <v>13500</v>
          </cell>
        </row>
        <row r="20">
          <cell r="B20" t="str">
            <v>Закуска русская</v>
          </cell>
          <cell r="C20" t="str">
            <v>200г</v>
          </cell>
          <cell r="D20">
            <v>30</v>
          </cell>
          <cell r="E20">
            <v>450</v>
          </cell>
          <cell r="F20">
            <v>13500</v>
          </cell>
        </row>
        <row r="21">
          <cell r="B21" t="str">
            <v>Мясные деликатесы и копчености</v>
          </cell>
          <cell r="C21" t="str">
            <v>350г</v>
          </cell>
          <cell r="D21">
            <v>30</v>
          </cell>
          <cell r="E21">
            <v>850</v>
          </cell>
          <cell r="F21">
            <v>25500</v>
          </cell>
        </row>
        <row r="22">
          <cell r="B22" t="str">
            <v>Салат Столичный с говяжьим языком</v>
          </cell>
          <cell r="C22" t="str">
            <v>200г</v>
          </cell>
          <cell r="D22">
            <v>40</v>
          </cell>
          <cell r="E22">
            <v>250</v>
          </cell>
          <cell r="F22">
            <v>10000</v>
          </cell>
        </row>
        <row r="23">
          <cell r="B23" t="str">
            <v>Салат Цезарь с курицей</v>
          </cell>
          <cell r="C23" t="str">
            <v>250г</v>
          </cell>
          <cell r="D23">
            <v>40</v>
          </cell>
          <cell r="E23">
            <v>400</v>
          </cell>
          <cell r="F23">
            <v>16000</v>
          </cell>
        </row>
        <row r="24">
          <cell r="B24" t="str">
            <v>Салат Греческий</v>
          </cell>
          <cell r="C24" t="str">
            <v>250г</v>
          </cell>
          <cell r="D24">
            <v>40</v>
          </cell>
          <cell r="E24">
            <v>300</v>
          </cell>
          <cell r="F24">
            <v>12000</v>
          </cell>
        </row>
        <row r="25">
          <cell r="B25" t="str">
            <v>Булочки в ассортименте</v>
          </cell>
          <cell r="C25" t="str">
            <v>25г</v>
          </cell>
          <cell r="D25">
            <v>200</v>
          </cell>
          <cell r="E25">
            <v>20</v>
          </cell>
          <cell r="F25">
            <v>4000</v>
          </cell>
        </row>
        <row r="26">
          <cell r="B26" t="str">
            <v>Соус красный кавказский</v>
          </cell>
          <cell r="C26" t="str">
            <v>50г</v>
          </cell>
          <cell r="D26">
            <v>20</v>
          </cell>
          <cell r="E26">
            <v>50</v>
          </cell>
          <cell r="F26">
            <v>1000</v>
          </cell>
        </row>
        <row r="27">
          <cell r="B27" t="str">
            <v>Соус сметанный чесночный</v>
          </cell>
          <cell r="C27" t="str">
            <v>50г</v>
          </cell>
          <cell r="D27">
            <v>20</v>
          </cell>
          <cell r="E27">
            <v>50</v>
          </cell>
          <cell r="F27">
            <v>1000</v>
          </cell>
        </row>
        <row r="29">
          <cell r="B29" t="str">
            <v>Жульен из курицы и грибов</v>
          </cell>
          <cell r="C29" t="str">
            <v>150г</v>
          </cell>
          <cell r="D29">
            <v>100</v>
          </cell>
          <cell r="E29">
            <v>350</v>
          </cell>
          <cell r="F29">
            <v>35000</v>
          </cell>
        </row>
        <row r="31">
          <cell r="B31" t="str">
            <v>Азовский судак в конверте из тонкого слоеного теста</v>
          </cell>
          <cell r="C31" t="str">
            <v>150г</v>
          </cell>
          <cell r="D31">
            <v>100</v>
          </cell>
          <cell r="E31">
            <v>500</v>
          </cell>
          <cell r="F31">
            <v>50000</v>
          </cell>
        </row>
        <row r="33">
          <cell r="B33" t="str">
            <v>Нога ягненка запеченая</v>
          </cell>
          <cell r="C33" t="str">
            <v>1кг</v>
          </cell>
          <cell r="D33">
            <v>25</v>
          </cell>
          <cell r="E33">
            <v>1950</v>
          </cell>
          <cell r="F33">
            <v>48750</v>
          </cell>
        </row>
        <row r="34">
          <cell r="B34" t="str">
            <v>Эскалоп из свинной вырезки</v>
          </cell>
          <cell r="C34" t="str">
            <v>120г</v>
          </cell>
          <cell r="D34">
            <v>60</v>
          </cell>
          <cell r="E34">
            <v>250</v>
          </cell>
          <cell r="F34">
            <v>15000</v>
          </cell>
        </row>
        <row r="35">
          <cell r="B35" t="str">
            <v>Картофель запеченный с розмарином</v>
          </cell>
          <cell r="C35" t="str">
            <v>150г</v>
          </cell>
          <cell r="D35">
            <v>100</v>
          </cell>
          <cell r="E35">
            <v>100</v>
          </cell>
          <cell r="F35">
            <v>10000</v>
          </cell>
        </row>
        <row r="37">
          <cell r="B37" t="str">
            <v>Вода мин  Горячий ключ газ и б/г</v>
          </cell>
          <cell r="C37" t="str">
            <v>500мл</v>
          </cell>
          <cell r="D37">
            <v>100</v>
          </cell>
          <cell r="E37">
            <v>100</v>
          </cell>
          <cell r="F37">
            <v>10000</v>
          </cell>
        </row>
        <row r="38">
          <cell r="B38" t="str">
            <v>Морс</v>
          </cell>
          <cell r="C38" t="str">
            <v>1л</v>
          </cell>
          <cell r="D38">
            <v>25</v>
          </cell>
          <cell r="E38">
            <v>300</v>
          </cell>
          <cell r="F38">
            <v>7500</v>
          </cell>
        </row>
        <row r="39">
          <cell r="B39" t="str">
            <v>Сок Рич в ассортименте</v>
          </cell>
          <cell r="C39" t="str">
            <v>1л</v>
          </cell>
          <cell r="D39">
            <v>25</v>
          </cell>
          <cell r="E39">
            <v>350</v>
          </cell>
          <cell r="F39">
            <v>8750</v>
          </cell>
        </row>
        <row r="41">
          <cell r="B41" t="str">
            <v>Водка Слава Кубани</v>
          </cell>
          <cell r="C41" t="str">
            <v>1л</v>
          </cell>
          <cell r="D41">
            <v>25</v>
          </cell>
          <cell r="E41">
            <v>720</v>
          </cell>
          <cell r="F41">
            <v>18000</v>
          </cell>
        </row>
        <row r="42">
          <cell r="B42" t="str">
            <v>Вино Гранд Эсперанс бел  п/сух</v>
          </cell>
          <cell r="C42" t="str">
            <v>750мл</v>
          </cell>
          <cell r="D42">
            <v>25</v>
          </cell>
          <cell r="E42">
            <v>495</v>
          </cell>
          <cell r="F42">
            <v>12375</v>
          </cell>
        </row>
        <row r="43">
          <cell r="B43" t="str">
            <v>Вино Гранд Эсперанс кр п/сл</v>
          </cell>
          <cell r="C43" t="str">
            <v>750мл</v>
          </cell>
          <cell r="D43">
            <v>25</v>
          </cell>
          <cell r="E43">
            <v>495</v>
          </cell>
          <cell r="F43">
            <v>12375</v>
          </cell>
        </row>
        <row r="44">
          <cell r="B44" t="str">
            <v>Шампанское Абрау Дюрсо брют</v>
          </cell>
          <cell r="C44" t="str">
            <v>750мл</v>
          </cell>
          <cell r="D44">
            <v>25</v>
          </cell>
          <cell r="E44">
            <v>410</v>
          </cell>
          <cell r="F44">
            <v>10250</v>
          </cell>
        </row>
        <row r="45">
          <cell r="B45" t="str">
            <v>Коньяк Арарат 5 зв</v>
          </cell>
          <cell r="C45" t="str">
            <v>500мл</v>
          </cell>
          <cell r="D45">
            <v>10</v>
          </cell>
          <cell r="E45">
            <v>1100</v>
          </cell>
          <cell r="F45">
            <v>11000</v>
          </cell>
        </row>
        <row r="46">
          <cell r="B46" t="str">
            <v>Аренда зала</v>
          </cell>
          <cell r="F46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00" zoomScalePageLayoutView="0" workbookViewId="0" topLeftCell="A1">
      <selection activeCell="A61" sqref="A61:E61"/>
    </sheetView>
  </sheetViews>
  <sheetFormatPr defaultColWidth="11.57421875" defaultRowHeight="12.75"/>
  <cols>
    <col min="1" max="1" width="4.00390625" style="1" customWidth="1"/>
    <col min="2" max="2" width="59.421875" style="2" customWidth="1"/>
    <col min="3" max="3" width="10.00390625" style="4" customWidth="1"/>
    <col min="4" max="4" width="13.00390625" style="1" customWidth="1"/>
    <col min="5" max="5" width="13.28125" style="1" customWidth="1"/>
    <col min="6" max="6" width="14.57421875" style="0" customWidth="1"/>
  </cols>
  <sheetData>
    <row r="1" spans="3:6" ht="15.75">
      <c r="C1" s="62" t="s">
        <v>13</v>
      </c>
      <c r="D1" s="62"/>
      <c r="E1" s="62"/>
      <c r="F1" s="62"/>
    </row>
    <row r="2" spans="2:6" ht="12.75">
      <c r="B2" s="62" t="s">
        <v>44</v>
      </c>
      <c r="C2" s="62"/>
      <c r="D2" s="62"/>
      <c r="E2" s="62"/>
      <c r="F2" s="62"/>
    </row>
    <row r="4" spans="1:5" ht="15.75" customHeight="1">
      <c r="A4" s="60" t="s">
        <v>5</v>
      </c>
      <c r="B4" s="60"/>
      <c r="C4" s="60"/>
      <c r="D4" s="60"/>
      <c r="E4" s="60"/>
    </row>
    <row r="5" spans="1:5" ht="15.75" customHeight="1">
      <c r="A5" s="3"/>
      <c r="B5" s="3"/>
      <c r="C5" s="3"/>
      <c r="D5" s="3"/>
      <c r="E5" s="3"/>
    </row>
    <row r="6" spans="1:5" ht="15.75" customHeight="1">
      <c r="A6" s="17" t="s">
        <v>7</v>
      </c>
      <c r="B6" s="17"/>
      <c r="C6" s="3"/>
      <c r="D6" s="3"/>
      <c r="E6" s="3"/>
    </row>
    <row r="7" spans="1:5" ht="18">
      <c r="A7" s="61" t="s">
        <v>8</v>
      </c>
      <c r="B7" s="61"/>
      <c r="C7" s="5"/>
      <c r="D7" s="5"/>
      <c r="E7" s="5"/>
    </row>
    <row r="8" spans="1:5" ht="15.75" customHeight="1">
      <c r="A8" s="61" t="s">
        <v>14</v>
      </c>
      <c r="B8" s="61"/>
      <c r="C8"/>
      <c r="D8"/>
      <c r="E8"/>
    </row>
    <row r="9" spans="1:5" ht="15.75" customHeight="1">
      <c r="A9" s="33" t="s">
        <v>16</v>
      </c>
      <c r="B9" s="33"/>
      <c r="C9"/>
      <c r="D9"/>
      <c r="E9"/>
    </row>
    <row r="10" spans="1:5" ht="15.75" customHeight="1">
      <c r="A10" s="61" t="s">
        <v>15</v>
      </c>
      <c r="B10" s="61"/>
      <c r="C10"/>
      <c r="D10"/>
      <c r="E10"/>
    </row>
    <row r="11" spans="1:5" ht="21" thickBot="1">
      <c r="A11" s="6"/>
      <c r="B11" s="7"/>
      <c r="C11" s="8"/>
      <c r="D11" s="7"/>
      <c r="E11" s="9"/>
    </row>
    <row r="12" spans="1:6" ht="12.75">
      <c r="A12" s="30"/>
      <c r="B12" s="28" t="s">
        <v>9</v>
      </c>
      <c r="C12" s="18" t="s">
        <v>10</v>
      </c>
      <c r="D12" s="18" t="s">
        <v>1</v>
      </c>
      <c r="E12" s="19" t="s">
        <v>2</v>
      </c>
      <c r="F12" s="20" t="s">
        <v>3</v>
      </c>
    </row>
    <row r="13" spans="1:6" ht="12.75">
      <c r="A13" s="31">
        <v>1</v>
      </c>
      <c r="B13" s="29" t="str">
        <f>'[1]Лист1'!B13</f>
        <v>Арбуз / дыня</v>
      </c>
      <c r="C13" s="21" t="str">
        <f>'[1]Лист1'!C13</f>
        <v>2кг</v>
      </c>
      <c r="D13" s="24">
        <f>'[1]Лист1'!D13</f>
        <v>10</v>
      </c>
      <c r="E13" s="23">
        <f>'[1]Лист1'!E13</f>
        <v>1000</v>
      </c>
      <c r="F13" s="26">
        <f>'[1]Лист1'!F13</f>
        <v>10000</v>
      </c>
    </row>
    <row r="14" spans="1:6" ht="13.5" customHeight="1">
      <c r="A14" s="31">
        <v>2</v>
      </c>
      <c r="B14" s="29" t="str">
        <f>'[1]Лист1'!B14</f>
        <v>Лимон</v>
      </c>
      <c r="C14" s="21" t="str">
        <f>'[1]Лист1'!C14</f>
        <v>50г</v>
      </c>
      <c r="D14" s="24">
        <f>'[1]Лист1'!D14</f>
        <v>40</v>
      </c>
      <c r="E14" s="23">
        <f>'[1]Лист1'!E14</f>
        <v>50</v>
      </c>
      <c r="F14" s="26">
        <f>'[1]Лист1'!F14</f>
        <v>2000</v>
      </c>
    </row>
    <row r="15" spans="1:6" ht="12.75">
      <c r="A15" s="31">
        <v>3</v>
      </c>
      <c r="B15" s="29" t="str">
        <f>'[1]Лист1'!B15</f>
        <v>Семга с/с</v>
      </c>
      <c r="C15" s="21" t="str">
        <f>'[1]Лист1'!C15</f>
        <v>50г</v>
      </c>
      <c r="D15" s="24">
        <f>'[1]Лист1'!D15</f>
        <v>50</v>
      </c>
      <c r="E15" s="23">
        <f>'[1]Лист1'!E15</f>
        <v>300</v>
      </c>
      <c r="F15" s="26">
        <f>'[1]Лист1'!F15</f>
        <v>15000</v>
      </c>
    </row>
    <row r="16" spans="1:6" ht="12.75">
      <c r="A16" s="31">
        <v>4</v>
      </c>
      <c r="B16" s="29" t="str">
        <f>'[1]Лист1'!B16</f>
        <v>Сельдь с отварным картофелем</v>
      </c>
      <c r="C16" s="21" t="str">
        <f>'[1]Лист1'!C16</f>
        <v>70/70</v>
      </c>
      <c r="D16" s="24">
        <f>'[1]Лист1'!D16</f>
        <v>30</v>
      </c>
      <c r="E16" s="23">
        <f>'[1]Лист1'!E16</f>
        <v>200</v>
      </c>
      <c r="F16" s="26">
        <f>'[1]Лист1'!F16</f>
        <v>6000</v>
      </c>
    </row>
    <row r="17" spans="1:6" ht="12.75">
      <c r="A17" s="31">
        <v>5</v>
      </c>
      <c r="B17" s="29" t="str">
        <f>'[1]Лист1'!B17</f>
        <v>Рулеты из южных баклажан</v>
      </c>
      <c r="C17" s="21" t="str">
        <f>'[1]Лист1'!C17</f>
        <v>250г</v>
      </c>
      <c r="D17" s="24">
        <f>'[1]Лист1'!D17</f>
        <v>30</v>
      </c>
      <c r="E17" s="23">
        <f>'[1]Лист1'!E17</f>
        <v>300</v>
      </c>
      <c r="F17" s="26">
        <f>'[1]Лист1'!F17</f>
        <v>9000</v>
      </c>
    </row>
    <row r="18" spans="1:6" ht="25.5">
      <c r="A18" s="31">
        <v>6</v>
      </c>
      <c r="B18" s="29" t="str">
        <f>'[1]Лист1'!B18</f>
        <v>Рулеты из пшеничных блинчиков с начинкой из дальневосточной кеты молодого сыра и укропом</v>
      </c>
      <c r="C18" s="21" t="str">
        <f>'[1]Лист1'!C18</f>
        <v>150г</v>
      </c>
      <c r="D18" s="24">
        <f>'[1]Лист1'!D18</f>
        <v>30</v>
      </c>
      <c r="E18" s="23">
        <f>'[1]Лист1'!E18</f>
        <v>350</v>
      </c>
      <c r="F18" s="26">
        <f>'[1]Лист1'!F18</f>
        <v>10500</v>
      </c>
    </row>
    <row r="19" spans="1:6" s="15" customFormat="1" ht="12.75">
      <c r="A19" s="31">
        <v>7</v>
      </c>
      <c r="B19" s="29" t="str">
        <f>'[1]Лист1'!B19</f>
        <v>Капрезе с моцареллой</v>
      </c>
      <c r="C19" s="21" t="str">
        <f>'[1]Лист1'!C19</f>
        <v>200г</v>
      </c>
      <c r="D19" s="24">
        <f>'[1]Лист1'!D19</f>
        <v>30</v>
      </c>
      <c r="E19" s="23">
        <f>'[1]Лист1'!E19</f>
        <v>450</v>
      </c>
      <c r="F19" s="26">
        <f>'[1]Лист1'!F19</f>
        <v>13500</v>
      </c>
    </row>
    <row r="20" spans="1:6" ht="12.75">
      <c r="A20" s="31">
        <v>8</v>
      </c>
      <c r="B20" s="29" t="str">
        <f>'[1]Лист1'!B20</f>
        <v>Закуска русская</v>
      </c>
      <c r="C20" s="21" t="str">
        <f>'[1]Лист1'!C20</f>
        <v>200г</v>
      </c>
      <c r="D20" s="24">
        <f>'[1]Лист1'!D20</f>
        <v>30</v>
      </c>
      <c r="E20" s="23">
        <f>'[1]Лист1'!E20</f>
        <v>450</v>
      </c>
      <c r="F20" s="26">
        <f>'[1]Лист1'!F20</f>
        <v>13500</v>
      </c>
    </row>
    <row r="21" spans="1:6" ht="12.75">
      <c r="A21" s="31">
        <v>9</v>
      </c>
      <c r="B21" s="29" t="str">
        <f>'[1]Лист1'!B21</f>
        <v>Мясные деликатесы и копчености</v>
      </c>
      <c r="C21" s="21" t="str">
        <f>'[1]Лист1'!C21</f>
        <v>350г</v>
      </c>
      <c r="D21" s="24">
        <f>'[1]Лист1'!D21</f>
        <v>30</v>
      </c>
      <c r="E21" s="23">
        <f>'[1]Лист1'!E21</f>
        <v>850</v>
      </c>
      <c r="F21" s="26">
        <f>'[1]Лист1'!F21</f>
        <v>25500</v>
      </c>
    </row>
    <row r="22" spans="1:6" ht="12.75">
      <c r="A22" s="31">
        <v>10</v>
      </c>
      <c r="B22" s="29" t="str">
        <f>'[1]Лист1'!B22</f>
        <v>Салат Столичный с говяжьим языком</v>
      </c>
      <c r="C22" s="21" t="str">
        <f>'[1]Лист1'!C22</f>
        <v>200г</v>
      </c>
      <c r="D22" s="24">
        <f>'[1]Лист1'!D22</f>
        <v>40</v>
      </c>
      <c r="E22" s="23">
        <f>'[1]Лист1'!E22</f>
        <v>250</v>
      </c>
      <c r="F22" s="26">
        <f>'[1]Лист1'!F22</f>
        <v>10000</v>
      </c>
    </row>
    <row r="23" spans="1:6" s="15" customFormat="1" ht="12.75">
      <c r="A23" s="31">
        <v>11</v>
      </c>
      <c r="B23" s="29" t="str">
        <f>'[1]Лист1'!B23</f>
        <v>Салат Цезарь с курицей</v>
      </c>
      <c r="C23" s="21" t="str">
        <f>'[1]Лист1'!C23</f>
        <v>250г</v>
      </c>
      <c r="D23" s="24">
        <f>'[1]Лист1'!D23</f>
        <v>40</v>
      </c>
      <c r="E23" s="23">
        <f>'[1]Лист1'!E23</f>
        <v>400</v>
      </c>
      <c r="F23" s="26">
        <f>'[1]Лист1'!F23</f>
        <v>16000</v>
      </c>
    </row>
    <row r="24" spans="1:6" ht="12.75">
      <c r="A24" s="31">
        <v>12</v>
      </c>
      <c r="B24" s="29" t="str">
        <f>'[1]Лист1'!B24</f>
        <v>Салат Греческий</v>
      </c>
      <c r="C24" s="21" t="str">
        <f>'[1]Лист1'!C24</f>
        <v>250г</v>
      </c>
      <c r="D24" s="24">
        <f>'[1]Лист1'!D24</f>
        <v>40</v>
      </c>
      <c r="E24" s="23">
        <f>'[1]Лист1'!E24</f>
        <v>300</v>
      </c>
      <c r="F24" s="26">
        <f>'[1]Лист1'!F24</f>
        <v>12000</v>
      </c>
    </row>
    <row r="25" spans="1:6" ht="12.75">
      <c r="A25" s="31">
        <v>13</v>
      </c>
      <c r="B25" s="29" t="str">
        <f>'[1]Лист1'!B25</f>
        <v>Булочки в ассортименте</v>
      </c>
      <c r="C25" s="21" t="str">
        <f>'[1]Лист1'!C25</f>
        <v>25г</v>
      </c>
      <c r="D25" s="24">
        <f>'[1]Лист1'!D25</f>
        <v>200</v>
      </c>
      <c r="E25" s="23">
        <f>'[1]Лист1'!E25</f>
        <v>20</v>
      </c>
      <c r="F25" s="26">
        <f>'[1]Лист1'!F25</f>
        <v>4000</v>
      </c>
    </row>
    <row r="26" spans="1:6" ht="12.75">
      <c r="A26" s="31">
        <v>14</v>
      </c>
      <c r="B26" s="29" t="str">
        <f>'[1]Лист1'!B26</f>
        <v>Соус красный кавказский</v>
      </c>
      <c r="C26" s="22" t="str">
        <f>'[1]Лист1'!C26</f>
        <v>50г</v>
      </c>
      <c r="D26" s="24">
        <f>'[1]Лист1'!D26</f>
        <v>20</v>
      </c>
      <c r="E26" s="23">
        <f>'[1]Лист1'!E26</f>
        <v>50</v>
      </c>
      <c r="F26" s="26">
        <f>'[1]Лист1'!F26</f>
        <v>1000</v>
      </c>
    </row>
    <row r="27" spans="1:6" ht="12.75">
      <c r="A27" s="31">
        <v>15</v>
      </c>
      <c r="B27" s="29" t="str">
        <f>'[1]Лист1'!B27</f>
        <v>Соус сметанный чесночный</v>
      </c>
      <c r="C27" s="22" t="str">
        <f>'[1]Лист1'!C27</f>
        <v>50г</v>
      </c>
      <c r="D27" s="24">
        <f>'[1]Лист1'!D27</f>
        <v>20</v>
      </c>
      <c r="E27" s="23">
        <f>'[1]Лист1'!E27</f>
        <v>50</v>
      </c>
      <c r="F27" s="26">
        <f>'[1]Лист1'!F27</f>
        <v>1000</v>
      </c>
    </row>
    <row r="28" spans="1:6" ht="12.75">
      <c r="A28" s="31">
        <v>16</v>
      </c>
      <c r="B28" s="29" t="str">
        <f>'[1]Лист1'!$B$29</f>
        <v>Жульен из курицы и грибов</v>
      </c>
      <c r="C28" s="22" t="str">
        <f>'[1]Лист1'!C29</f>
        <v>150г</v>
      </c>
      <c r="D28" s="24">
        <f>'[1]Лист1'!D29</f>
        <v>100</v>
      </c>
      <c r="E28" s="23">
        <f>'[1]Лист1'!E29</f>
        <v>350</v>
      </c>
      <c r="F28" s="26">
        <f>'[1]Лист1'!F29</f>
        <v>35000</v>
      </c>
    </row>
    <row r="29" spans="1:6" ht="12.75">
      <c r="A29" s="31">
        <v>17</v>
      </c>
      <c r="B29" s="29" t="str">
        <f>'[1]Лист1'!$B$31</f>
        <v>Азовский судак в конверте из тонкого слоеного теста</v>
      </c>
      <c r="C29" s="22" t="str">
        <f>'[1]Лист1'!C31</f>
        <v>150г</v>
      </c>
      <c r="D29" s="24">
        <f>'[1]Лист1'!D31</f>
        <v>100</v>
      </c>
      <c r="E29" s="23">
        <f>'[1]Лист1'!E31</f>
        <v>500</v>
      </c>
      <c r="F29" s="26">
        <f>'[1]Лист1'!F31</f>
        <v>50000</v>
      </c>
    </row>
    <row r="30" spans="1:6" ht="12.75">
      <c r="A30" s="31">
        <v>18</v>
      </c>
      <c r="B30" s="29" t="str">
        <f>'[1]Лист1'!B33</f>
        <v>Нога ягненка запеченая</v>
      </c>
      <c r="C30" s="22" t="str">
        <f>'[1]Лист1'!C33</f>
        <v>1кг</v>
      </c>
      <c r="D30" s="24">
        <f>'[1]Лист1'!D33</f>
        <v>25</v>
      </c>
      <c r="E30" s="23">
        <f>'[1]Лист1'!E33</f>
        <v>1950</v>
      </c>
      <c r="F30" s="26">
        <f>'[1]Лист1'!F33</f>
        <v>48750</v>
      </c>
    </row>
    <row r="31" spans="1:6" ht="12.75">
      <c r="A31" s="31">
        <v>19</v>
      </c>
      <c r="B31" s="29" t="str">
        <f>'[1]Лист1'!B34</f>
        <v>Эскалоп из свинной вырезки</v>
      </c>
      <c r="C31" s="22" t="str">
        <f>'[1]Лист1'!C34</f>
        <v>120г</v>
      </c>
      <c r="D31" s="24">
        <f>'[1]Лист1'!D34</f>
        <v>60</v>
      </c>
      <c r="E31" s="23">
        <f>'[1]Лист1'!E34</f>
        <v>250</v>
      </c>
      <c r="F31" s="26">
        <f>'[1]Лист1'!F34</f>
        <v>15000</v>
      </c>
    </row>
    <row r="32" spans="1:6" ht="17.25" customHeight="1">
      <c r="A32" s="31">
        <v>20</v>
      </c>
      <c r="B32" s="29" t="str">
        <f>'[1]Лист1'!B35</f>
        <v>Картофель запеченный с розмарином</v>
      </c>
      <c r="C32" s="22" t="str">
        <f>'[1]Лист1'!C35</f>
        <v>150г</v>
      </c>
      <c r="D32" s="24">
        <f>'[1]Лист1'!D35</f>
        <v>100</v>
      </c>
      <c r="E32" s="23">
        <f>'[1]Лист1'!E35</f>
        <v>100</v>
      </c>
      <c r="F32" s="26">
        <f>'[1]Лист1'!F35</f>
        <v>10000</v>
      </c>
    </row>
    <row r="33" spans="1:6" ht="15" customHeight="1">
      <c r="A33" s="31">
        <v>21</v>
      </c>
      <c r="B33" s="29" t="str">
        <f>'[1]Лист1'!B37</f>
        <v>Вода мин  Горячий ключ газ и б/г</v>
      </c>
      <c r="C33" s="22" t="str">
        <f>'[1]Лист1'!C37</f>
        <v>500мл</v>
      </c>
      <c r="D33" s="24">
        <f>'[1]Лист1'!D37</f>
        <v>100</v>
      </c>
      <c r="E33" s="23">
        <f>'[1]Лист1'!E37</f>
        <v>100</v>
      </c>
      <c r="F33" s="26">
        <f>'[1]Лист1'!F37</f>
        <v>10000</v>
      </c>
    </row>
    <row r="34" spans="1:6" ht="12.75">
      <c r="A34" s="31">
        <v>22</v>
      </c>
      <c r="B34" s="29" t="str">
        <f>'[1]Лист1'!B38</f>
        <v>Морс</v>
      </c>
      <c r="C34" s="22" t="str">
        <f>'[1]Лист1'!C38</f>
        <v>1л</v>
      </c>
      <c r="D34" s="25">
        <f>'[1]Лист1'!D38</f>
        <v>25</v>
      </c>
      <c r="E34" s="25">
        <f>'[1]Лист1'!E38</f>
        <v>300</v>
      </c>
      <c r="F34" s="27">
        <f>'[1]Лист1'!F38</f>
        <v>7500</v>
      </c>
    </row>
    <row r="35" spans="1:6" ht="12.75">
      <c r="A35" s="31">
        <v>23</v>
      </c>
      <c r="B35" s="29" t="str">
        <f>'[1]Лист1'!B39</f>
        <v>Сок Рич в ассортименте</v>
      </c>
      <c r="C35" s="22" t="str">
        <f>'[1]Лист1'!C39</f>
        <v>1л</v>
      </c>
      <c r="D35" s="25">
        <f>'[1]Лист1'!D39</f>
        <v>25</v>
      </c>
      <c r="E35" s="25">
        <f>'[1]Лист1'!E39</f>
        <v>350</v>
      </c>
      <c r="F35" s="27">
        <f>'[1]Лист1'!F39</f>
        <v>8750</v>
      </c>
    </row>
    <row r="36" spans="1:6" ht="12.75">
      <c r="A36" s="31">
        <v>24</v>
      </c>
      <c r="B36" s="29" t="str">
        <f>'[1]Лист1'!B41</f>
        <v>Водка Слава Кубани</v>
      </c>
      <c r="C36" s="22" t="str">
        <f>'[1]Лист1'!C41</f>
        <v>1л</v>
      </c>
      <c r="D36" s="25">
        <f>'[1]Лист1'!D41</f>
        <v>25</v>
      </c>
      <c r="E36" s="25">
        <f>'[1]Лист1'!E41</f>
        <v>720</v>
      </c>
      <c r="F36" s="27">
        <f>'[1]Лист1'!F41</f>
        <v>18000</v>
      </c>
    </row>
    <row r="37" spans="1:6" s="15" customFormat="1" ht="12.75">
      <c r="A37" s="31">
        <v>25</v>
      </c>
      <c r="B37" s="29" t="str">
        <f>'[1]Лист1'!B42</f>
        <v>Вино Гранд Эсперанс бел  п/сух</v>
      </c>
      <c r="C37" s="22" t="str">
        <f>'[1]Лист1'!C42</f>
        <v>750мл</v>
      </c>
      <c r="D37" s="25">
        <f>'[1]Лист1'!D42</f>
        <v>25</v>
      </c>
      <c r="E37" s="25">
        <f>'[1]Лист1'!E42</f>
        <v>495</v>
      </c>
      <c r="F37" s="27">
        <f>'[1]Лист1'!F42</f>
        <v>12375</v>
      </c>
    </row>
    <row r="38" spans="1:6" s="15" customFormat="1" ht="12.75">
      <c r="A38" s="31">
        <v>26</v>
      </c>
      <c r="B38" s="29" t="str">
        <f>'[1]Лист1'!B43</f>
        <v>Вино Гранд Эсперанс кр п/сл</v>
      </c>
      <c r="C38" s="22" t="str">
        <f>'[1]Лист1'!C43</f>
        <v>750мл</v>
      </c>
      <c r="D38" s="25">
        <f>'[1]Лист1'!D43</f>
        <v>25</v>
      </c>
      <c r="E38" s="25">
        <f>'[1]Лист1'!E43</f>
        <v>495</v>
      </c>
      <c r="F38" s="27">
        <f>'[1]Лист1'!F43</f>
        <v>12375</v>
      </c>
    </row>
    <row r="39" spans="1:6" ht="12.75">
      <c r="A39" s="31">
        <v>27</v>
      </c>
      <c r="B39" s="29" t="str">
        <f>'[1]Лист1'!B44</f>
        <v>Шампанское Абрау Дюрсо брют</v>
      </c>
      <c r="C39" s="22" t="str">
        <f>'[1]Лист1'!C44</f>
        <v>750мл</v>
      </c>
      <c r="D39" s="25">
        <f>'[1]Лист1'!D44</f>
        <v>25</v>
      </c>
      <c r="E39" s="25">
        <f>'[1]Лист1'!E44</f>
        <v>410</v>
      </c>
      <c r="F39" s="27">
        <f>'[1]Лист1'!F44</f>
        <v>10250</v>
      </c>
    </row>
    <row r="40" spans="1:6" ht="12.75">
      <c r="A40" s="31">
        <v>28</v>
      </c>
      <c r="B40" s="29" t="str">
        <f>'[1]Лист1'!B45</f>
        <v>Коньяк Арарат 5 зв</v>
      </c>
      <c r="C40" s="22" t="str">
        <f>'[1]Лист1'!C45</f>
        <v>500мл</v>
      </c>
      <c r="D40" s="25">
        <f>'[1]Лист1'!D45</f>
        <v>10</v>
      </c>
      <c r="E40" s="25">
        <f>'[1]Лист1'!E45</f>
        <v>1100</v>
      </c>
      <c r="F40" s="27">
        <f>'[1]Лист1'!F45</f>
        <v>11000</v>
      </c>
    </row>
    <row r="41" spans="1:6" ht="13.5" thickBot="1">
      <c r="A41" s="31">
        <v>29</v>
      </c>
      <c r="B41" s="29" t="str">
        <f>'[1]Лист1'!B46</f>
        <v>Аренда зала</v>
      </c>
      <c r="C41" s="21"/>
      <c r="D41" s="25"/>
      <c r="E41" s="23"/>
      <c r="F41" s="26">
        <f>'[1]Лист1'!F46</f>
        <v>100000</v>
      </c>
    </row>
    <row r="42" spans="1:6" ht="13.5" thickBot="1">
      <c r="A42" s="32"/>
      <c r="B42" s="37" t="s">
        <v>11</v>
      </c>
      <c r="C42" s="38"/>
      <c r="D42" s="39"/>
      <c r="E42" s="40"/>
      <c r="F42" s="41">
        <f>SUM(F13:F41)</f>
        <v>498000</v>
      </c>
    </row>
    <row r="43" spans="1:5" ht="16.5" thickBot="1">
      <c r="A43" s="11"/>
      <c r="B43" s="12"/>
      <c r="C43" s="13"/>
      <c r="D43" s="14"/>
      <c r="E43" s="16"/>
    </row>
    <row r="44" spans="1:6" ht="15.75" customHeight="1">
      <c r="A44" s="42" t="s">
        <v>0</v>
      </c>
      <c r="B44" s="43" t="s">
        <v>17</v>
      </c>
      <c r="C44" s="63" t="s">
        <v>18</v>
      </c>
      <c r="D44" s="63"/>
      <c r="E44" s="63"/>
      <c r="F44" s="44" t="s">
        <v>19</v>
      </c>
    </row>
    <row r="45" spans="1:6" ht="21" customHeight="1">
      <c r="A45" s="45" t="s">
        <v>20</v>
      </c>
      <c r="B45" s="35" t="s">
        <v>37</v>
      </c>
      <c r="C45" s="64" t="s">
        <v>21</v>
      </c>
      <c r="D45" s="64"/>
      <c r="E45" s="64"/>
      <c r="F45" s="46">
        <v>12000</v>
      </c>
    </row>
    <row r="46" spans="1:6" ht="60" customHeight="1">
      <c r="A46" s="47" t="s">
        <v>22</v>
      </c>
      <c r="B46" s="36" t="s">
        <v>38</v>
      </c>
      <c r="C46" s="65" t="s">
        <v>23</v>
      </c>
      <c r="D46" s="65"/>
      <c r="E46" s="65"/>
      <c r="F46" s="48">
        <v>10000</v>
      </c>
    </row>
    <row r="47" spans="1:6" ht="46.5" customHeight="1">
      <c r="A47" s="47" t="s">
        <v>24</v>
      </c>
      <c r="B47" s="36" t="s">
        <v>39</v>
      </c>
      <c r="C47" s="65" t="s">
        <v>25</v>
      </c>
      <c r="D47" s="65"/>
      <c r="E47" s="65"/>
      <c r="F47" s="48">
        <v>10000</v>
      </c>
    </row>
    <row r="48" spans="1:6" ht="25.5" customHeight="1">
      <c r="A48" s="47" t="s">
        <v>26</v>
      </c>
      <c r="B48" s="36" t="s">
        <v>40</v>
      </c>
      <c r="C48" s="65" t="s">
        <v>27</v>
      </c>
      <c r="D48" s="65"/>
      <c r="E48" s="65"/>
      <c r="F48" s="48">
        <v>4000</v>
      </c>
    </row>
    <row r="49" spans="1:6" ht="46.5" customHeight="1">
      <c r="A49" s="47" t="s">
        <v>28</v>
      </c>
      <c r="B49" s="36" t="s">
        <v>41</v>
      </c>
      <c r="C49" s="65" t="s">
        <v>29</v>
      </c>
      <c r="D49" s="65"/>
      <c r="E49" s="65"/>
      <c r="F49" s="48">
        <v>4000</v>
      </c>
    </row>
    <row r="50" spans="1:6" ht="66" customHeight="1">
      <c r="A50" s="47">
        <v>5</v>
      </c>
      <c r="B50" s="36" t="s">
        <v>30</v>
      </c>
      <c r="C50" s="65" t="s">
        <v>31</v>
      </c>
      <c r="D50" s="65"/>
      <c r="E50" s="65"/>
      <c r="F50" s="49">
        <v>12000</v>
      </c>
    </row>
    <row r="51" spans="1:6" ht="46.5" customHeight="1">
      <c r="A51" s="47" t="s">
        <v>32</v>
      </c>
      <c r="B51" s="36" t="s">
        <v>42</v>
      </c>
      <c r="C51" s="65" t="s">
        <v>33</v>
      </c>
      <c r="D51" s="65"/>
      <c r="E51" s="65"/>
      <c r="F51" s="48">
        <v>28000</v>
      </c>
    </row>
    <row r="52" spans="1:6" ht="57" customHeight="1" thickBot="1">
      <c r="A52" s="50" t="s">
        <v>34</v>
      </c>
      <c r="B52" s="51" t="s">
        <v>43</v>
      </c>
      <c r="C52" s="66" t="s">
        <v>35</v>
      </c>
      <c r="D52" s="66"/>
      <c r="E52" s="66"/>
      <c r="F52" s="52">
        <v>22000</v>
      </c>
    </row>
    <row r="53" spans="1:6" ht="13.5" customHeight="1" thickBot="1">
      <c r="A53" s="53" t="s">
        <v>36</v>
      </c>
      <c r="B53" s="54"/>
      <c r="C53" s="59"/>
      <c r="D53" s="59"/>
      <c r="E53" s="59"/>
      <c r="F53" s="55">
        <f>F45+F46+F47+F48+F49+F50+F51+F52</f>
        <v>102000</v>
      </c>
    </row>
    <row r="54" spans="1:5" ht="16.5" thickBot="1">
      <c r="A54" s="11"/>
      <c r="B54" s="12"/>
      <c r="C54" s="13"/>
      <c r="D54" s="14"/>
      <c r="E54" s="16"/>
    </row>
    <row r="55" spans="2:5" ht="16.5" thickBot="1">
      <c r="B55" s="34" t="s">
        <v>6</v>
      </c>
      <c r="E55" s="56">
        <f>F42+F53</f>
        <v>600000</v>
      </c>
    </row>
    <row r="57" spans="1:2" ht="17.25" customHeight="1">
      <c r="A57" s="57" t="s">
        <v>12</v>
      </c>
      <c r="B57" s="57"/>
    </row>
    <row r="58" spans="1:5" ht="15.75">
      <c r="A58" s="57"/>
      <c r="B58" s="57"/>
      <c r="D58" s="58" t="s">
        <v>4</v>
      </c>
      <c r="E58" s="58"/>
    </row>
    <row r="60" ht="15.75" customHeight="1"/>
    <row r="61" spans="1:5" ht="15.75" customHeight="1">
      <c r="A61" s="57"/>
      <c r="B61" s="57"/>
      <c r="D61" s="58"/>
      <c r="E61" s="58"/>
    </row>
    <row r="73" ht="15.75">
      <c r="I73" s="10"/>
    </row>
  </sheetData>
  <sheetProtection/>
  <mergeCells count="20">
    <mergeCell ref="C49:E49"/>
    <mergeCell ref="C50:E50"/>
    <mergeCell ref="C51:E51"/>
    <mergeCell ref="C52:E52"/>
    <mergeCell ref="C1:F1"/>
    <mergeCell ref="B2:F2"/>
    <mergeCell ref="C44:E44"/>
    <mergeCell ref="C45:E45"/>
    <mergeCell ref="C46:E46"/>
    <mergeCell ref="C47:E47"/>
    <mergeCell ref="A61:B61"/>
    <mergeCell ref="D61:E61"/>
    <mergeCell ref="A57:B58"/>
    <mergeCell ref="C53:E53"/>
    <mergeCell ref="A4:E4"/>
    <mergeCell ref="A7:B7"/>
    <mergeCell ref="A8:B8"/>
    <mergeCell ref="A10:B10"/>
    <mergeCell ref="D58:E58"/>
    <mergeCell ref="C48:E48"/>
  </mergeCells>
  <printOptions/>
  <pageMargins left="0.26805555555555555" right="0.31319444444444444" top="0.5395833333333333" bottom="0.5680555555555555" header="0.2743055555555556" footer="0.30277777777777776"/>
  <pageSetup firstPageNumber="1" useFirstPageNumber="1" horizontalDpi="600" verticalDpi="600" orientation="portrait" paperSize="9" scale="6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26805555555555555" right="0.31319444444444444" top="0.5395833333333333" bottom="0.5680555555555555" header="0.2743055555555556" footer="0.30277777777777776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26805555555555555" right="0.31319444444444444" top="0.5395833333333333" bottom="0.5680555555555555" header="0.2743055555555556" footer="0.30277777777777776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Такоева Елена Юрьевна</dc:creator>
  <cp:keywords/>
  <dc:description/>
  <cp:lastModifiedBy>Дмитриева Елена Юрьевна</cp:lastModifiedBy>
  <cp:lastPrinted>2015-07-30T08:09:53Z</cp:lastPrinted>
  <dcterms:created xsi:type="dcterms:W3CDTF">2012-02-14T10:19:06Z</dcterms:created>
  <dcterms:modified xsi:type="dcterms:W3CDTF">2016-08-29T11:31:28Z</dcterms:modified>
  <cp:category/>
  <cp:version/>
  <cp:contentType/>
  <cp:contentStatus/>
</cp:coreProperties>
</file>